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202300"/>
  <mc:AlternateContent xmlns:mc="http://schemas.openxmlformats.org/markup-compatibility/2006">
    <mc:Choice Requires="x15">
      <x15ac:absPath xmlns:x15ac="http://schemas.microsoft.com/office/spreadsheetml/2010/11/ac" url="https://rpbcwd.sharepoint.com/sites/Grants/Shared Documents/1_Stewardship Grant/2.5_Mini Projects/"/>
    </mc:Choice>
  </mc:AlternateContent>
  <xr:revisionPtr revIDLastSave="0" documentId="8_{383C1604-AC36-D743-A9F6-C9759AECF36E}" xr6:coauthVersionLast="47" xr6:coauthVersionMax="47" xr10:uidLastSave="{00000000-0000-0000-0000-000000000000}"/>
  <bookViews>
    <workbookView xWindow="0" yWindow="760" windowWidth="28020" windowHeight="17480" xr2:uid="{DCFA0D7A-4DC1-5549-823D-DC06E85DA5D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28" i="1"/>
  <c r="G27" i="1"/>
  <c r="G26" i="1"/>
  <c r="G25" i="1"/>
  <c r="G24" i="1"/>
  <c r="G23" i="1"/>
  <c r="G19" i="1"/>
  <c r="G18" i="1"/>
  <c r="G17" i="1"/>
  <c r="G16" i="1"/>
  <c r="G15" i="1"/>
  <c r="G14" i="1"/>
  <c r="G13" i="1"/>
  <c r="G12" i="1"/>
  <c r="G11" i="1"/>
  <c r="G10" i="1"/>
  <c r="G8" i="1"/>
  <c r="G7" i="1"/>
  <c r="G6" i="1"/>
  <c r="G29" i="1" l="1"/>
  <c r="G32" i="1" s="1"/>
  <c r="G20" i="1"/>
  <c r="G31" i="1" s="1"/>
  <c r="G33" i="1" l="1"/>
  <c r="B37" i="1" s="1"/>
  <c r="E37" i="1" s="1"/>
  <c r="C37" i="1"/>
  <c r="F37" i="1" l="1"/>
  <c r="G37" i="1" s="1"/>
  <c r="D37" i="1"/>
</calcChain>
</file>

<file path=xl/sharedStrings.xml><?xml version="1.0" encoding="utf-8"?>
<sst xmlns="http://schemas.openxmlformats.org/spreadsheetml/2006/main" count="29" uniqueCount="25">
  <si>
    <t>Purchases: Native live plants or seeds</t>
  </si>
  <si>
    <t>Item/description</t>
  </si>
  <si>
    <t>Cost per item</t>
  </si>
  <si>
    <t>Quantity</t>
  </si>
  <si>
    <t>Total Cost</t>
  </si>
  <si>
    <t>Example: 6-pack plugs Wild Geranium</t>
  </si>
  <si>
    <t>Subtotal plant costs</t>
  </si>
  <si>
    <t>Example: Straw hay bale for mulching</t>
  </si>
  <si>
    <t>Subtotal other costs</t>
  </si>
  <si>
    <t>TOTAL PROJECT COST</t>
  </si>
  <si>
    <t>MINI-COST SHARE PROJECT TRACKING</t>
  </si>
  <si>
    <r>
      <rPr>
        <b/>
        <sz val="11"/>
        <color theme="1"/>
        <rFont val="Aptos Narrow"/>
        <scheme val="minor"/>
      </rPr>
      <t>Native Plant Project</t>
    </r>
    <r>
      <rPr>
        <sz val="11"/>
        <color theme="1"/>
        <rFont val="Aptos Narrow"/>
        <family val="2"/>
        <scheme val="minor"/>
      </rPr>
      <t xml:space="preserve"> (plants may be planted anywhere in yard)</t>
    </r>
  </si>
  <si>
    <t>plant cost/total</t>
  </si>
  <si>
    <t>total cost x 95%</t>
  </si>
  <si>
    <t>plant cost/75% (to ensure ≥75% of award goes towards plants)</t>
  </si>
  <si>
    <t>Total project cost</t>
  </si>
  <si>
    <t>Plant cost</t>
  </si>
  <si>
    <t>Plant cost % of total</t>
  </si>
  <si>
    <t>95% of total cost</t>
  </si>
  <si>
    <t>Plant-based cap</t>
  </si>
  <si>
    <r>
      <t xml:space="preserve">whichever $ is </t>
    </r>
    <r>
      <rPr>
        <b/>
        <sz val="8"/>
        <color theme="1"/>
        <rFont val="Aptos Narrow"/>
        <scheme val="minor"/>
      </rPr>
      <t>lowest</t>
    </r>
    <r>
      <rPr>
        <sz val="8"/>
        <color theme="1"/>
        <rFont val="Aptos Narrow"/>
        <family val="2"/>
        <scheme val="minor"/>
      </rPr>
      <t xml:space="preserve"> ($500, 95% of cost, or plant-based cap)</t>
    </r>
  </si>
  <si>
    <t>Estimated Award</t>
  </si>
  <si>
    <t>Subtotal plant costs:</t>
  </si>
  <si>
    <t>Subtotal other costs:</t>
  </si>
  <si>
    <t>Purchases: Other eligible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</si>
</sst>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2"/>
      <color theme="1"/>
      <name val="Aptos Narrow"/>
      <family val="2"/>
      <scheme val="minor"/>
    </font>
    <font>
      <sz val="12"/>
      <color theme="1"/>
      <name val="Aptos Narrow"/>
      <family val="2"/>
      <scheme val="minor"/>
    </font>
    <font>
      <b/>
      <sz val="12"/>
      <color theme="1"/>
      <name val="Aptos"/>
    </font>
    <font>
      <b/>
      <sz val="12"/>
      <color theme="1"/>
      <name val="Aptos Narrow"/>
      <scheme val="minor"/>
    </font>
    <font>
      <sz val="10"/>
      <color theme="1" tint="0.499984740745262"/>
      <name val="Aptos Narrow"/>
      <scheme val="minor"/>
    </font>
    <font>
      <b/>
      <sz val="16"/>
      <color theme="1"/>
      <name val="Aptos"/>
    </font>
    <font>
      <sz val="11"/>
      <color theme="1"/>
      <name val="Aptos Narrow"/>
      <scheme val="minor"/>
    </font>
    <font>
      <b/>
      <sz val="11"/>
      <color theme="1"/>
      <name val="Aptos Narrow"/>
      <scheme val="minor"/>
    </font>
    <font>
      <sz val="11"/>
      <color theme="1"/>
      <name val="Aptos Narrow"/>
      <family val="2"/>
      <scheme val="minor"/>
    </font>
    <font>
      <sz val="10"/>
      <color theme="1"/>
      <name val="Aptos Narrow"/>
      <family val="2"/>
      <scheme val="minor"/>
    </font>
    <font>
      <i/>
      <sz val="8"/>
      <color theme="1"/>
      <name val="Aptos Narrow"/>
      <family val="2"/>
      <scheme val="minor"/>
    </font>
    <font>
      <i/>
      <sz val="8"/>
      <color theme="1"/>
      <name val="Aptos Narrow (Body)"/>
    </font>
    <font>
      <sz val="8"/>
      <color theme="1"/>
      <name val="Aptos Narrow"/>
      <family val="2"/>
      <scheme val="minor"/>
    </font>
    <font>
      <b/>
      <sz val="8"/>
      <color theme="1"/>
      <name val="Aptos Narrow"/>
      <scheme val="minor"/>
    </font>
    <font>
      <b/>
      <sz val="12"/>
      <color theme="0"/>
      <name val="Aptos Narrow"/>
      <scheme val="minor"/>
    </font>
    <font>
      <sz val="10"/>
      <color theme="2" tint="-0.499984740745262"/>
      <name val="Aptos Narrow"/>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2" fillId="0" borderId="0" xfId="0" applyFont="1" applyAlignment="1">
      <alignment horizontal="left" vertical="center"/>
    </xf>
    <xf numFmtId="0" fontId="0" fillId="0" borderId="0" xfId="0" applyAlignment="1">
      <alignment horizontal="center"/>
    </xf>
    <xf numFmtId="0" fontId="0" fillId="0" borderId="0" xfId="0"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44" fontId="4" fillId="2" borderId="1" xfId="1" applyFont="1" applyFill="1" applyBorder="1" applyAlignment="1">
      <alignment horizontal="center"/>
    </xf>
    <xf numFmtId="0" fontId="4" fillId="2" borderId="1" xfId="0" applyFont="1" applyFill="1" applyBorder="1" applyAlignment="1">
      <alignment horizontal="center"/>
    </xf>
    <xf numFmtId="44" fontId="4" fillId="2" borderId="1" xfId="0" applyNumberFormat="1" applyFont="1" applyFill="1" applyBorder="1"/>
    <xf numFmtId="0" fontId="0" fillId="0" borderId="1" xfId="0" applyBorder="1"/>
    <xf numFmtId="44" fontId="0" fillId="0" borderId="1" xfId="1" applyFont="1" applyBorder="1"/>
    <xf numFmtId="0" fontId="0" fillId="0" borderId="1" xfId="0" applyBorder="1" applyAlignment="1">
      <alignment horizontal="center"/>
    </xf>
    <xf numFmtId="0" fontId="3" fillId="0" borderId="0" xfId="0" applyFont="1" applyAlignment="1">
      <alignment horizontal="right"/>
    </xf>
    <xf numFmtId="44" fontId="0" fillId="0" borderId="3" xfId="1" applyFont="1" applyBorder="1"/>
    <xf numFmtId="0" fontId="0" fillId="0" borderId="1" xfId="0" applyBorder="1" applyAlignment="1">
      <alignment horizontal="right"/>
    </xf>
    <xf numFmtId="44" fontId="0" fillId="0" borderId="1" xfId="0" applyNumberFormat="1" applyBorder="1"/>
    <xf numFmtId="0" fontId="0" fillId="0" borderId="4" xfId="0" applyBorder="1"/>
    <xf numFmtId="0" fontId="0" fillId="0" borderId="4" xfId="0" applyBorder="1" applyAlignment="1">
      <alignment horizontal="right"/>
    </xf>
    <xf numFmtId="44" fontId="0" fillId="0" borderId="5" xfId="0" applyNumberFormat="1" applyBorder="1"/>
    <xf numFmtId="0" fontId="0" fillId="0" borderId="0" xfId="0" applyAlignment="1">
      <alignment horizontal="right"/>
    </xf>
    <xf numFmtId="0" fontId="0" fillId="0" borderId="6" xfId="0" applyBorder="1"/>
    <xf numFmtId="0" fontId="3" fillId="0" borderId="7" xfId="0" applyFont="1" applyBorder="1" applyAlignment="1">
      <alignment horizontal="right"/>
    </xf>
    <xf numFmtId="44" fontId="0" fillId="0" borderId="8" xfId="1" applyFont="1" applyBorder="1"/>
    <xf numFmtId="0" fontId="6" fillId="0" borderId="0" xfId="0" applyFont="1" applyAlignment="1">
      <alignment horizontal="left" vertical="center"/>
    </xf>
    <xf numFmtId="0" fontId="9" fillId="0" borderId="0" xfId="0" applyFont="1" applyAlignment="1">
      <alignment horizontal="center"/>
    </xf>
    <xf numFmtId="0" fontId="3" fillId="3" borderId="1" xfId="0" applyFont="1" applyFill="1" applyBorder="1" applyAlignment="1">
      <alignment horizontal="center" vertical="center" wrapText="1"/>
    </xf>
    <xf numFmtId="0" fontId="10" fillId="0" borderId="0" xfId="0" applyFont="1" applyAlignment="1">
      <alignment horizontal="center"/>
    </xf>
    <xf numFmtId="0" fontId="11" fillId="0" borderId="0" xfId="0" applyFont="1" applyAlignment="1">
      <alignment horizontal="center"/>
    </xf>
    <xf numFmtId="0" fontId="11" fillId="0" borderId="0" xfId="0" applyFont="1" applyAlignment="1">
      <alignment horizontal="center" wrapText="1"/>
    </xf>
    <xf numFmtId="0" fontId="12" fillId="0" borderId="0" xfId="0" applyFont="1" applyAlignment="1">
      <alignment horizontal="center" wrapText="1"/>
    </xf>
    <xf numFmtId="0" fontId="14" fillId="4" borderId="1" xfId="0" applyFont="1" applyFill="1" applyBorder="1" applyAlignment="1">
      <alignment horizontal="center" vertical="center" wrapText="1"/>
    </xf>
    <xf numFmtId="44" fontId="14" fillId="4" borderId="1" xfId="0" applyNumberFormat="1" applyFont="1" applyFill="1" applyBorder="1"/>
    <xf numFmtId="44" fontId="3" fillId="3" borderId="1" xfId="1" applyFont="1" applyFill="1" applyBorder="1"/>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9" fontId="15" fillId="0" borderId="1" xfId="2" quotePrefix="1" applyFont="1" applyFill="1" applyBorder="1" applyAlignment="1">
      <alignment horizontal="center"/>
    </xf>
    <xf numFmtId="44" fontId="15" fillId="0" borderId="1" xfId="0" quotePrefix="1" applyNumberFormat="1" applyFont="1" applyBorder="1"/>
    <xf numFmtId="0" fontId="0" fillId="0" borderId="1" xfId="0" applyBorder="1" applyAlignment="1">
      <alignment horizontal="center" vertical="center"/>
    </xf>
    <xf numFmtId="0" fontId="0" fillId="0" borderId="0" xfId="0" applyAlignment="1">
      <alignment horizontal="center"/>
    </xf>
    <xf numFmtId="0" fontId="0" fillId="0" borderId="11" xfId="0" applyBorder="1" applyAlignment="1">
      <alignment horizontal="center"/>
    </xf>
    <xf numFmtId="0" fontId="5" fillId="0" borderId="0" xfId="0" applyFont="1" applyAlignment="1">
      <alignment vertical="center"/>
    </xf>
    <xf numFmtId="0" fontId="4" fillId="2" borderId="1" xfId="0" applyFont="1" applyFill="1" applyBorder="1" applyAlignment="1">
      <alignment horizontal="center"/>
    </xf>
    <xf numFmtId="0" fontId="3" fillId="0" borderId="1" xfId="0" applyFont="1" applyBorder="1" applyAlignment="1">
      <alignment horizontal="center"/>
    </xf>
    <xf numFmtId="0" fontId="4" fillId="2" borderId="9" xfId="0" applyFont="1" applyFill="1" applyBorder="1" applyAlignment="1">
      <alignment horizontal="center"/>
    </xf>
    <xf numFmtId="0" fontId="4" fillId="2" borderId="0" xfId="0" applyFont="1" applyFill="1" applyAlignment="1">
      <alignment horizontal="center"/>
    </xf>
    <xf numFmtId="0" fontId="4" fillId="2" borderId="10"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121920</xdr:colOff>
      <xdr:row>0</xdr:row>
      <xdr:rowOff>57196</xdr:rowOff>
    </xdr:from>
    <xdr:to>
      <xdr:col>6</xdr:col>
      <xdr:colOff>1340368</xdr:colOff>
      <xdr:row>3</xdr:row>
      <xdr:rowOff>152949</xdr:rowOff>
    </xdr:to>
    <xdr:pic>
      <xdr:nvPicPr>
        <xdr:cNvPr id="2" name="Picture 1">
          <a:extLst>
            <a:ext uri="{FF2B5EF4-FFF2-40B4-BE49-F238E27FC236}">
              <a16:creationId xmlns:a16="http://schemas.microsoft.com/office/drawing/2014/main" id="{6D2A24E7-6045-7E40-9EA3-76757F736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0480" y="57196"/>
          <a:ext cx="1218448" cy="786633"/>
        </a:xfrm>
        <a:prstGeom prst="rect">
          <a:avLst/>
        </a:prstGeom>
      </xdr:spPr>
    </xdr:pic>
    <xdr:clientData/>
  </xdr:twoCellAnchor>
  <xdr:twoCellAnchor>
    <xdr:from>
      <xdr:col>7</xdr:col>
      <xdr:colOff>131085</xdr:colOff>
      <xdr:row>15</xdr:row>
      <xdr:rowOff>110147</xdr:rowOff>
    </xdr:from>
    <xdr:to>
      <xdr:col>11</xdr:col>
      <xdr:colOff>539253</xdr:colOff>
      <xdr:row>25</xdr:row>
      <xdr:rowOff>199128</xdr:rowOff>
    </xdr:to>
    <xdr:sp macro="" textlink="">
      <xdr:nvSpPr>
        <xdr:cNvPr id="3" name="TextBox 2">
          <a:extLst>
            <a:ext uri="{FF2B5EF4-FFF2-40B4-BE49-F238E27FC236}">
              <a16:creationId xmlns:a16="http://schemas.microsoft.com/office/drawing/2014/main" id="{75E2534B-EE6C-974F-A5E6-3CEDD17E5687}"/>
            </a:ext>
          </a:extLst>
        </xdr:cNvPr>
        <xdr:cNvSpPr txBox="1"/>
      </xdr:nvSpPr>
      <xdr:spPr>
        <a:xfrm>
          <a:off x="7812045" y="3239427"/>
          <a:ext cx="3700008" cy="2141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t>
          </a:r>
          <a:r>
            <a:rPr lang="en-US" sz="1000" b="1"/>
            <a:t>Eligible components include </a:t>
          </a:r>
          <a:r>
            <a:rPr lang="en-US" sz="1000"/>
            <a:t>live native plants (potted, bare root, tuber, etc.), native plant seeds, temporary fencing to protect plants from herbivores, natural mulch for soil protection or moisture conservation, edging, and other items or materials essential to project success. Items that are not native plants or seeds can make up a max of 25% of your cost share reimbursement.</a:t>
          </a:r>
        </a:p>
        <a:p>
          <a:endParaRPr lang="en-US" sz="1000"/>
        </a:p>
        <a:p>
          <a:r>
            <a:rPr lang="en-US" sz="1000"/>
            <a:t>Ineligible components include decorative elements, irrigation supplies, landscaping fabric, in-kind labor or materials, and vehicle mileage/fuel.</a:t>
          </a:r>
        </a:p>
        <a:p>
          <a:endParaRPr lang="en-US" sz="1000"/>
        </a:p>
        <a:p>
          <a:pPr marL="0" marR="0" lvl="0" indent="0" defTabSz="914400" eaLnBrk="1" fontAlgn="auto" latinLnBrk="0" hangingPunct="1">
            <a:lnSpc>
              <a:spcPct val="100000"/>
            </a:lnSpc>
            <a:spcBef>
              <a:spcPts val="0"/>
            </a:spcBef>
            <a:spcAft>
              <a:spcPts val="0"/>
            </a:spcAft>
            <a:buClrTx/>
            <a:buSzTx/>
            <a:buFontTx/>
            <a:buNone/>
            <a:tabLst/>
            <a:defRPr/>
          </a:pPr>
          <a:r>
            <a:rPr lang="en-US" sz="1000" b="1" i="0" u="none" strike="noStrike">
              <a:solidFill>
                <a:srgbClr val="C00000"/>
              </a:solidFill>
              <a:effectLst/>
              <a:latin typeface="+mn-lt"/>
              <a:ea typeface="+mn-ea"/>
              <a:cs typeface="+mn-cs"/>
            </a:rPr>
            <a:t>At least 75% of the reimbursable cost of a project must go toward the purchase of live native plants and seeds.</a:t>
          </a:r>
          <a:r>
            <a:rPr lang="en-US" sz="1000">
              <a:solidFill>
                <a:srgbClr val="C00000"/>
              </a:solidFill>
              <a:effectLst/>
            </a:rPr>
            <a:t> </a:t>
          </a:r>
        </a:p>
        <a:p>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F1335-86E2-9148-8433-114D11C8E755}">
  <dimension ref="B1:G37"/>
  <sheetViews>
    <sheetView tabSelected="1" zoomScale="125" workbookViewId="0">
      <selection activeCell="B19" sqref="B19:D19"/>
    </sheetView>
  </sheetViews>
  <sheetFormatPr baseColWidth="10" defaultRowHeight="16" x14ac:dyDescent="0.2"/>
  <cols>
    <col min="1" max="1" width="4.6640625" customWidth="1"/>
    <col min="2" max="2" width="17" customWidth="1"/>
    <col min="3" max="3" width="16.1640625" customWidth="1"/>
    <col min="4" max="4" width="16.5" customWidth="1"/>
    <col min="5" max="5" width="13.33203125" customWidth="1"/>
    <col min="6" max="6" width="14.33203125" customWidth="1"/>
    <col min="7" max="7" width="18.6640625" customWidth="1"/>
  </cols>
  <sheetData>
    <row r="1" spans="2:7" ht="22" x14ac:dyDescent="0.2">
      <c r="B1" s="40" t="s">
        <v>10</v>
      </c>
      <c r="C1" s="40"/>
      <c r="D1" s="40"/>
      <c r="G1" s="38"/>
    </row>
    <row r="2" spans="2:7" x14ac:dyDescent="0.2">
      <c r="B2" s="23" t="s">
        <v>11</v>
      </c>
      <c r="C2" s="23"/>
      <c r="G2" s="38"/>
    </row>
    <row r="3" spans="2:7" x14ac:dyDescent="0.2">
      <c r="G3" s="38"/>
    </row>
    <row r="4" spans="2:7" x14ac:dyDescent="0.2">
      <c r="B4" s="1" t="s">
        <v>0</v>
      </c>
      <c r="F4" s="2"/>
      <c r="G4" s="39"/>
    </row>
    <row r="5" spans="2:7" x14ac:dyDescent="0.2">
      <c r="B5" s="42" t="s">
        <v>1</v>
      </c>
      <c r="C5" s="42"/>
      <c r="D5" s="42"/>
      <c r="E5" s="4" t="s">
        <v>2</v>
      </c>
      <c r="F5" s="4" t="s">
        <v>3</v>
      </c>
      <c r="G5" s="4" t="s">
        <v>4</v>
      </c>
    </row>
    <row r="6" spans="2:7" x14ac:dyDescent="0.2">
      <c r="B6" s="43" t="s">
        <v>5</v>
      </c>
      <c r="C6" s="44"/>
      <c r="D6" s="45"/>
      <c r="E6" s="6">
        <v>9.99</v>
      </c>
      <c r="F6" s="7">
        <v>2</v>
      </c>
      <c r="G6" s="8">
        <f>E6*F6</f>
        <v>19.98</v>
      </c>
    </row>
    <row r="7" spans="2:7" x14ac:dyDescent="0.2">
      <c r="B7" s="37"/>
      <c r="C7" s="37"/>
      <c r="D7" s="37"/>
      <c r="E7" s="10">
        <v>4.99</v>
      </c>
      <c r="F7" s="11">
        <v>1</v>
      </c>
      <c r="G7" s="10">
        <f>E7*F7</f>
        <v>4.99</v>
      </c>
    </row>
    <row r="8" spans="2:7" x14ac:dyDescent="0.2">
      <c r="B8" s="37"/>
      <c r="C8" s="37"/>
      <c r="D8" s="37"/>
      <c r="E8" s="10">
        <v>8</v>
      </c>
      <c r="F8" s="11">
        <v>5</v>
      </c>
      <c r="G8" s="10">
        <f t="shared" ref="G8:G19" si="0">E8*F8</f>
        <v>40</v>
      </c>
    </row>
    <row r="9" spans="2:7" x14ac:dyDescent="0.2">
      <c r="B9" s="37"/>
      <c r="C9" s="37"/>
      <c r="D9" s="37"/>
      <c r="E9" s="10"/>
      <c r="F9" s="11"/>
      <c r="G9" s="10">
        <f t="shared" si="0"/>
        <v>0</v>
      </c>
    </row>
    <row r="10" spans="2:7" x14ac:dyDescent="0.2">
      <c r="B10" s="37"/>
      <c r="C10" s="37"/>
      <c r="D10" s="37"/>
      <c r="E10" s="10"/>
      <c r="F10" s="11"/>
      <c r="G10" s="10">
        <f t="shared" si="0"/>
        <v>0</v>
      </c>
    </row>
    <row r="11" spans="2:7" x14ac:dyDescent="0.2">
      <c r="B11" s="37"/>
      <c r="C11" s="37"/>
      <c r="D11" s="37"/>
      <c r="E11" s="10"/>
      <c r="F11" s="11"/>
      <c r="G11" s="10">
        <f t="shared" si="0"/>
        <v>0</v>
      </c>
    </row>
    <row r="12" spans="2:7" x14ac:dyDescent="0.2">
      <c r="B12" s="37"/>
      <c r="C12" s="37"/>
      <c r="D12" s="37"/>
      <c r="E12" s="10"/>
      <c r="F12" s="11"/>
      <c r="G12" s="10">
        <f t="shared" si="0"/>
        <v>0</v>
      </c>
    </row>
    <row r="13" spans="2:7" x14ac:dyDescent="0.2">
      <c r="B13" s="37"/>
      <c r="C13" s="37"/>
      <c r="D13" s="37"/>
      <c r="E13" s="10"/>
      <c r="F13" s="11"/>
      <c r="G13" s="10">
        <f t="shared" si="0"/>
        <v>0</v>
      </c>
    </row>
    <row r="14" spans="2:7" x14ac:dyDescent="0.2">
      <c r="B14" s="37"/>
      <c r="C14" s="37"/>
      <c r="D14" s="37"/>
      <c r="E14" s="10"/>
      <c r="F14" s="11"/>
      <c r="G14" s="10">
        <f t="shared" si="0"/>
        <v>0</v>
      </c>
    </row>
    <row r="15" spans="2:7" x14ac:dyDescent="0.2">
      <c r="B15" s="37"/>
      <c r="C15" s="37"/>
      <c r="D15" s="37"/>
      <c r="E15" s="10"/>
      <c r="F15" s="11"/>
      <c r="G15" s="10">
        <f t="shared" si="0"/>
        <v>0</v>
      </c>
    </row>
    <row r="16" spans="2:7" x14ac:dyDescent="0.2">
      <c r="B16" s="37"/>
      <c r="C16" s="37"/>
      <c r="D16" s="37"/>
      <c r="E16" s="10"/>
      <c r="F16" s="11"/>
      <c r="G16" s="10">
        <f t="shared" si="0"/>
        <v>0</v>
      </c>
    </row>
    <row r="17" spans="2:7" x14ac:dyDescent="0.2">
      <c r="B17" s="37"/>
      <c r="C17" s="37"/>
      <c r="D17" s="37"/>
      <c r="E17" s="10"/>
      <c r="F17" s="11"/>
      <c r="G17" s="10">
        <f t="shared" si="0"/>
        <v>0</v>
      </c>
    </row>
    <row r="18" spans="2:7" x14ac:dyDescent="0.2">
      <c r="B18" s="37"/>
      <c r="C18" s="37"/>
      <c r="D18" s="37"/>
      <c r="E18" s="10"/>
      <c r="F18" s="11"/>
      <c r="G18" s="10">
        <f t="shared" si="0"/>
        <v>0</v>
      </c>
    </row>
    <row r="19" spans="2:7" ht="17" thickBot="1" x14ac:dyDescent="0.25">
      <c r="B19" s="37"/>
      <c r="C19" s="37"/>
      <c r="D19" s="37"/>
      <c r="E19" s="10"/>
      <c r="F19" s="11"/>
      <c r="G19" s="10">
        <f t="shared" si="0"/>
        <v>0</v>
      </c>
    </row>
    <row r="20" spans="2:7" ht="17" thickBot="1" x14ac:dyDescent="0.25">
      <c r="C20" s="3"/>
      <c r="F20" s="12" t="s">
        <v>22</v>
      </c>
      <c r="G20" s="13">
        <f>SUM(G7:G19)</f>
        <v>44.99</v>
      </c>
    </row>
    <row r="21" spans="2:7" x14ac:dyDescent="0.2">
      <c r="B21" s="1" t="s">
        <v>24</v>
      </c>
      <c r="C21" s="3"/>
      <c r="F21" s="2"/>
    </row>
    <row r="22" spans="2:7" x14ac:dyDescent="0.2">
      <c r="B22" s="42" t="s">
        <v>1</v>
      </c>
      <c r="C22" s="42"/>
      <c r="D22" s="42"/>
      <c r="E22" s="4" t="s">
        <v>2</v>
      </c>
      <c r="F22" s="4" t="s">
        <v>3</v>
      </c>
      <c r="G22" s="5" t="s">
        <v>4</v>
      </c>
    </row>
    <row r="23" spans="2:7" x14ac:dyDescent="0.2">
      <c r="B23" s="41" t="s">
        <v>7</v>
      </c>
      <c r="C23" s="41"/>
      <c r="D23" s="41"/>
      <c r="E23" s="6">
        <v>5.99</v>
      </c>
      <c r="F23" s="7">
        <v>1</v>
      </c>
      <c r="G23" s="8">
        <f>E23*F23</f>
        <v>5.99</v>
      </c>
    </row>
    <row r="24" spans="2:7" x14ac:dyDescent="0.2">
      <c r="B24" s="37"/>
      <c r="C24" s="37"/>
      <c r="D24" s="37"/>
      <c r="E24" s="10">
        <v>3.99</v>
      </c>
      <c r="F24" s="11">
        <v>1</v>
      </c>
      <c r="G24" s="10">
        <f>E24*F24</f>
        <v>3.99</v>
      </c>
    </row>
    <row r="25" spans="2:7" x14ac:dyDescent="0.2">
      <c r="B25" s="37"/>
      <c r="C25" s="37"/>
      <c r="D25" s="37"/>
      <c r="E25" s="10"/>
      <c r="F25" s="11"/>
      <c r="G25" s="10">
        <f t="shared" ref="G25:G28" si="1">E25*F25</f>
        <v>0</v>
      </c>
    </row>
    <row r="26" spans="2:7" x14ac:dyDescent="0.2">
      <c r="B26" s="37"/>
      <c r="C26" s="37"/>
      <c r="D26" s="37"/>
      <c r="E26" s="10"/>
      <c r="F26" s="11"/>
      <c r="G26" s="10">
        <f t="shared" si="1"/>
        <v>0</v>
      </c>
    </row>
    <row r="27" spans="2:7" x14ac:dyDescent="0.2">
      <c r="B27" s="37"/>
      <c r="C27" s="37"/>
      <c r="D27" s="37"/>
      <c r="E27" s="10"/>
      <c r="F27" s="11"/>
      <c r="G27" s="10">
        <f t="shared" si="1"/>
        <v>0</v>
      </c>
    </row>
    <row r="28" spans="2:7" ht="17" thickBot="1" x14ac:dyDescent="0.25">
      <c r="B28" s="37"/>
      <c r="C28" s="37"/>
      <c r="D28" s="37"/>
      <c r="E28" s="10"/>
      <c r="F28" s="11"/>
      <c r="G28" s="10">
        <f t="shared" si="1"/>
        <v>0</v>
      </c>
    </row>
    <row r="29" spans="2:7" ht="17" thickBot="1" x14ac:dyDescent="0.25">
      <c r="C29" s="3"/>
      <c r="F29" s="12" t="s">
        <v>23</v>
      </c>
      <c r="G29" s="13">
        <f>SUM(G24:G28)</f>
        <v>3.99</v>
      </c>
    </row>
    <row r="30" spans="2:7" x14ac:dyDescent="0.2">
      <c r="C30" s="3"/>
      <c r="F30" s="2"/>
    </row>
    <row r="31" spans="2:7" x14ac:dyDescent="0.2">
      <c r="C31" s="3"/>
      <c r="E31" s="9"/>
      <c r="F31" s="14" t="s">
        <v>6</v>
      </c>
      <c r="G31" s="15">
        <f>G20</f>
        <v>44.99</v>
      </c>
    </row>
    <row r="32" spans="2:7" ht="17" thickBot="1" x14ac:dyDescent="0.25">
      <c r="C32" s="3"/>
      <c r="E32" s="16"/>
      <c r="F32" s="17" t="s">
        <v>8</v>
      </c>
      <c r="G32" s="18">
        <f>G29</f>
        <v>3.99</v>
      </c>
    </row>
    <row r="33" spans="2:7" ht="17" thickBot="1" x14ac:dyDescent="0.25">
      <c r="C33" s="3"/>
      <c r="D33" s="19"/>
      <c r="E33" s="20"/>
      <c r="F33" s="21" t="s">
        <v>9</v>
      </c>
      <c r="G33" s="22">
        <f>SUM(G31:G32)</f>
        <v>48.980000000000004</v>
      </c>
    </row>
    <row r="35" spans="2:7" ht="38" customHeight="1" x14ac:dyDescent="0.2">
      <c r="B35" s="24"/>
      <c r="C35" s="24"/>
      <c r="D35" s="26" t="s">
        <v>12</v>
      </c>
      <c r="E35" s="27" t="s">
        <v>13</v>
      </c>
      <c r="F35" s="28" t="s">
        <v>14</v>
      </c>
      <c r="G35" s="29" t="s">
        <v>20</v>
      </c>
    </row>
    <row r="36" spans="2:7" ht="17" x14ac:dyDescent="0.2">
      <c r="B36" s="25" t="s">
        <v>15</v>
      </c>
      <c r="C36" s="25" t="s">
        <v>16</v>
      </c>
      <c r="D36" s="33" t="s">
        <v>17</v>
      </c>
      <c r="E36" s="33" t="s">
        <v>18</v>
      </c>
      <c r="F36" s="34" t="s">
        <v>19</v>
      </c>
      <c r="G36" s="30" t="s">
        <v>21</v>
      </c>
    </row>
    <row r="37" spans="2:7" x14ac:dyDescent="0.2">
      <c r="B37" s="32">
        <f>G33</f>
        <v>48.980000000000004</v>
      </c>
      <c r="C37" s="32">
        <f>G31</f>
        <v>44.99</v>
      </c>
      <c r="D37" s="35">
        <f>C37/B37</f>
        <v>0.91853817884850952</v>
      </c>
      <c r="E37" s="36">
        <f>B37*95%</f>
        <v>46.530999999999999</v>
      </c>
      <c r="F37" s="36">
        <f>C37/75%</f>
        <v>59.986666666666672</v>
      </c>
      <c r="G37" s="31">
        <f>MIN(500, E37, F37)</f>
        <v>46.530999999999999</v>
      </c>
    </row>
  </sheetData>
  <mergeCells count="24">
    <mergeCell ref="B19:D19"/>
    <mergeCell ref="B22:D22"/>
    <mergeCell ref="B15:D15"/>
    <mergeCell ref="B16:D16"/>
    <mergeCell ref="B5:D5"/>
    <mergeCell ref="B6:D6"/>
    <mergeCell ref="B7:D7"/>
    <mergeCell ref="B8:D8"/>
    <mergeCell ref="B27:D27"/>
    <mergeCell ref="B28:D28"/>
    <mergeCell ref="G1:G4"/>
    <mergeCell ref="B1:D1"/>
    <mergeCell ref="B9:D9"/>
    <mergeCell ref="B10:D10"/>
    <mergeCell ref="B11:D11"/>
    <mergeCell ref="B12:D12"/>
    <mergeCell ref="B13:D13"/>
    <mergeCell ref="B14:D14"/>
    <mergeCell ref="B23:D23"/>
    <mergeCell ref="B24:D24"/>
    <mergeCell ref="B25:D25"/>
    <mergeCell ref="B26:D26"/>
    <mergeCell ref="B17:D17"/>
    <mergeCell ref="B18:D1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BC76647BF1E746A818A4563B92A92E" ma:contentTypeVersion="12" ma:contentTypeDescription="Create a new document." ma:contentTypeScope="" ma:versionID="10a1b21407bec1bbbc97030d2a7a83e7">
  <xsd:schema xmlns:xsd="http://www.w3.org/2001/XMLSchema" xmlns:xs="http://www.w3.org/2001/XMLSchema" xmlns:p="http://schemas.microsoft.com/office/2006/metadata/properties" xmlns:ns2="0993c51c-e61c-4fd3-bca9-bf585ac3e89a" xmlns:ns3="6048bd38-98cb-456a-b60e-b26f32c5bfae" targetNamespace="http://schemas.microsoft.com/office/2006/metadata/properties" ma:root="true" ma:fieldsID="aab0499a9a55db1d9fab6d188fcfe236" ns2:_="" ns3:_="">
    <xsd:import namespace="0993c51c-e61c-4fd3-bca9-bf585ac3e89a"/>
    <xsd:import namespace="6048bd38-98cb-456a-b60e-b26f32c5bf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93c51c-e61c-4fd3-bca9-bf585ac3e8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4efc08c-b058-4b76-884e-a734ff7b64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48bd38-98cb-456a-b60e-b26f32c5bfa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f24aec-3b53-4e69-8ea8-eedbacc13a6e}" ma:internalName="TaxCatchAll" ma:showField="CatchAllData" ma:web="6048bd38-98cb-456a-b60e-b26f32c5bf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993c51c-e61c-4fd3-bca9-bf585ac3e89a">
      <Terms xmlns="http://schemas.microsoft.com/office/infopath/2007/PartnerControls"/>
    </lcf76f155ced4ddcb4097134ff3c332f>
    <TaxCatchAll xmlns="6048bd38-98cb-456a-b60e-b26f32c5bfae" xsi:nil="true"/>
  </documentManagement>
</p:properties>
</file>

<file path=customXml/itemProps1.xml><?xml version="1.0" encoding="utf-8"?>
<ds:datastoreItem xmlns:ds="http://schemas.openxmlformats.org/officeDocument/2006/customXml" ds:itemID="{336D7F2F-BD5E-4EC1-A8A5-95F94AFC259C}"/>
</file>

<file path=customXml/itemProps2.xml><?xml version="1.0" encoding="utf-8"?>
<ds:datastoreItem xmlns:ds="http://schemas.openxmlformats.org/officeDocument/2006/customXml" ds:itemID="{C375AB58-F3DA-4FD1-874A-DE3CAFE2738A}"/>
</file>

<file path=customXml/itemProps3.xml><?xml version="1.0" encoding="utf-8"?>
<ds:datastoreItem xmlns:ds="http://schemas.openxmlformats.org/officeDocument/2006/customXml" ds:itemID="{20ED751A-76B5-49A0-A730-F5E2FAAD86A3}"/>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Eleanor Mahon</dc:creator>
  <cp:lastModifiedBy>Eleanor Mahon</cp:lastModifiedBy>
  <dcterms:created xsi:type="dcterms:W3CDTF">2026-04-21T15:56:27Z</dcterms:created>
  <dcterms:modified xsi:type="dcterms:W3CDTF">2026-04-28T19:26:27Z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0x01010097BC76647BF1E746A818A4563B92A92E</vt:lpwstr>
  </property>
</Properties>
</file>